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2825" windowHeight="75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3" i="1" l="1"/>
  <c r="G14" i="1"/>
  <c r="E7" i="1"/>
  <c r="E8" i="1" s="1"/>
  <c r="C7" i="1"/>
  <c r="C8" i="1" s="1"/>
  <c r="E35" i="1" l="1"/>
  <c r="E60" i="1"/>
  <c r="E37" i="1"/>
  <c r="E42" i="1"/>
  <c r="E45" i="1"/>
  <c r="E47" i="1"/>
  <c r="E54" i="1"/>
  <c r="E56" i="1"/>
  <c r="E62" i="1"/>
  <c r="E64" i="1"/>
  <c r="E39" i="1"/>
  <c r="E44" i="1"/>
  <c r="E49" i="1"/>
  <c r="E51" i="1"/>
  <c r="E59" i="1"/>
  <c r="E61" i="1"/>
  <c r="E66" i="1"/>
  <c r="E41" i="1"/>
  <c r="E46" i="1"/>
  <c r="E48" i="1"/>
  <c r="E53" i="1"/>
  <c r="E55" i="1"/>
  <c r="E58" i="1"/>
  <c r="E63" i="1"/>
  <c r="E65" i="1"/>
  <c r="E38" i="1"/>
  <c r="E40" i="1"/>
  <c r="E43" i="1"/>
  <c r="E50" i="1"/>
  <c r="E52" i="1"/>
  <c r="E57" i="1"/>
  <c r="C35" i="1"/>
  <c r="C62" i="1"/>
  <c r="C64" i="1"/>
  <c r="C39" i="1"/>
  <c r="C44" i="1"/>
  <c r="C49" i="1"/>
  <c r="C51" i="1"/>
  <c r="C59" i="1"/>
  <c r="C61" i="1"/>
  <c r="C66" i="1"/>
  <c r="C41" i="1"/>
  <c r="C46" i="1"/>
  <c r="C48" i="1"/>
  <c r="C53" i="1"/>
  <c r="C55" i="1"/>
  <c r="C58" i="1"/>
  <c r="C63" i="1"/>
  <c r="C65" i="1"/>
  <c r="C38" i="1"/>
  <c r="C40" i="1"/>
  <c r="C43" i="1"/>
  <c r="C50" i="1"/>
  <c r="C52" i="1"/>
  <c r="C57" i="1"/>
  <c r="C60" i="1"/>
  <c r="C37" i="1"/>
  <c r="C42" i="1"/>
  <c r="C45" i="1"/>
  <c r="C47" i="1"/>
  <c r="C54" i="1"/>
  <c r="C56" i="1"/>
  <c r="E28" i="1"/>
  <c r="C36" i="1"/>
  <c r="E32" i="1"/>
  <c r="C20" i="1"/>
  <c r="C24" i="1"/>
  <c r="E20" i="1"/>
  <c r="E29" i="1"/>
  <c r="C28" i="1"/>
  <c r="E21" i="1"/>
  <c r="C32" i="1"/>
  <c r="E24" i="1"/>
  <c r="E36" i="1"/>
  <c r="E17" i="1"/>
  <c r="E25" i="1"/>
  <c r="E33" i="1"/>
  <c r="C17" i="1"/>
  <c r="C21" i="1"/>
  <c r="C25" i="1"/>
  <c r="C29" i="1"/>
  <c r="C33" i="1"/>
  <c r="C18" i="1"/>
  <c r="C22" i="1"/>
  <c r="C26" i="1"/>
  <c r="C30" i="1"/>
  <c r="C34" i="1"/>
  <c r="E18" i="1"/>
  <c r="E22" i="1"/>
  <c r="E26" i="1"/>
  <c r="E30" i="1"/>
  <c r="E34" i="1"/>
  <c r="C19" i="1"/>
  <c r="C23" i="1"/>
  <c r="C27" i="1"/>
  <c r="C31" i="1"/>
  <c r="E19" i="1"/>
  <c r="E23" i="1"/>
  <c r="E27" i="1"/>
  <c r="E31" i="1"/>
  <c r="E10" i="1"/>
  <c r="G8" i="1"/>
  <c r="G7" i="1"/>
  <c r="C9" i="1"/>
  <c r="C10" i="1"/>
  <c r="C11" i="1"/>
  <c r="E11" i="1"/>
  <c r="E9" i="1"/>
  <c r="G60" i="1" l="1"/>
  <c r="G58" i="1"/>
  <c r="G65" i="1"/>
  <c r="G40" i="1"/>
  <c r="G52" i="1"/>
  <c r="G37" i="1"/>
  <c r="G42" i="1"/>
  <c r="G56" i="1"/>
  <c r="G44" i="1"/>
  <c r="G61" i="1"/>
  <c r="G48" i="1"/>
  <c r="G66" i="1"/>
  <c r="G64" i="1"/>
  <c r="G45" i="1"/>
  <c r="G46" i="1"/>
  <c r="G43" i="1"/>
  <c r="G63" i="1"/>
  <c r="G57" i="1"/>
  <c r="G41" i="1"/>
  <c r="G55" i="1"/>
  <c r="G59" i="1"/>
  <c r="G53" i="1"/>
  <c r="G54" i="1"/>
  <c r="G51" i="1"/>
  <c r="G62" i="1"/>
  <c r="G49" i="1"/>
  <c r="G50" i="1"/>
  <c r="G47" i="1"/>
  <c r="G39" i="1"/>
  <c r="G38" i="1"/>
  <c r="G17" i="1"/>
  <c r="G18" i="1"/>
  <c r="G27" i="1"/>
  <c r="G20" i="1"/>
  <c r="G19" i="1"/>
  <c r="G36" i="1"/>
  <c r="G32" i="1"/>
  <c r="G28" i="1"/>
  <c r="G24" i="1"/>
  <c r="G35" i="1"/>
  <c r="G31" i="1"/>
  <c r="G23" i="1"/>
  <c r="G34" i="1"/>
  <c r="G30" i="1"/>
  <c r="G26" i="1"/>
  <c r="G22" i="1"/>
  <c r="G33" i="1"/>
  <c r="G29" i="1"/>
  <c r="G25" i="1"/>
  <c r="G21" i="1"/>
  <c r="G10" i="1"/>
  <c r="G9" i="1"/>
  <c r="G11" i="1"/>
</calcChain>
</file>

<file path=xl/sharedStrings.xml><?xml version="1.0" encoding="utf-8"?>
<sst xmlns="http://schemas.openxmlformats.org/spreadsheetml/2006/main" count="191" uniqueCount="19">
  <si>
    <t>燃費</t>
    <rPh sb="0" eb="2">
      <t>ネンピ</t>
    </rPh>
    <phoneticPr fontId="2"/>
  </si>
  <si>
    <t>km/l</t>
    <phoneticPr fontId="2"/>
  </si>
  <si>
    <t>ガソリン価格</t>
    <rPh sb="4" eb="6">
      <t>カカク</t>
    </rPh>
    <phoneticPr fontId="2"/>
  </si>
  <si>
    <t>円/l</t>
    <rPh sb="0" eb="1">
      <t>エン</t>
    </rPh>
    <phoneticPr fontId="2"/>
  </si>
  <si>
    <t>走行距離</t>
    <rPh sb="0" eb="4">
      <t>ソウコウキョリ</t>
    </rPh>
    <phoneticPr fontId="2"/>
  </si>
  <si>
    <t>km/月</t>
    <rPh sb="3" eb="4">
      <t>ツキ</t>
    </rPh>
    <phoneticPr fontId="2"/>
  </si>
  <si>
    <t>円</t>
    <rPh sb="0" eb="1">
      <t>エン</t>
    </rPh>
    <phoneticPr fontId="2"/>
  </si>
  <si>
    <t>燃料費(月)</t>
    <rPh sb="0" eb="3">
      <t>ネンリョウヒ</t>
    </rPh>
    <rPh sb="4" eb="5">
      <t>ツキ</t>
    </rPh>
    <phoneticPr fontId="2"/>
  </si>
  <si>
    <t>燃料費(5年間)</t>
    <rPh sb="0" eb="3">
      <t>ネンリョウヒ</t>
    </rPh>
    <rPh sb="5" eb="7">
      <t>ネンカン</t>
    </rPh>
    <phoneticPr fontId="2"/>
  </si>
  <si>
    <t>燃料費(1年間)</t>
    <rPh sb="0" eb="3">
      <t>ネンリョウヒ</t>
    </rPh>
    <rPh sb="5" eb="7">
      <t>ネンカン</t>
    </rPh>
    <phoneticPr fontId="2"/>
  </si>
  <si>
    <t>プランA</t>
    <phoneticPr fontId="2"/>
  </si>
  <si>
    <t>燃料費(7年間)</t>
    <rPh sb="0" eb="3">
      <t>ネンリョウヒ</t>
    </rPh>
    <rPh sb="5" eb="7">
      <t>ネンカン</t>
    </rPh>
    <phoneticPr fontId="2"/>
  </si>
  <si>
    <t>燃料費(3年間)</t>
    <rPh sb="0" eb="3">
      <t>ネンリョウヒ</t>
    </rPh>
    <rPh sb="5" eb="7">
      <t>ネンカン</t>
    </rPh>
    <phoneticPr fontId="2"/>
  </si>
  <si>
    <t>差額</t>
    <rPh sb="0" eb="2">
      <t>サガク</t>
    </rPh>
    <phoneticPr fontId="2"/>
  </si>
  <si>
    <t>プランB</t>
    <phoneticPr fontId="2"/>
  </si>
  <si>
    <t>車両価格（諸経費込）</t>
    <rPh sb="0" eb="2">
      <t>シャリョウ</t>
    </rPh>
    <rPh sb="2" eb="4">
      <t>カカク</t>
    </rPh>
    <rPh sb="5" eb="8">
      <t>ショケイヒ</t>
    </rPh>
    <rPh sb="8" eb="9">
      <t>コミ</t>
    </rPh>
    <phoneticPr fontId="2"/>
  </si>
  <si>
    <t>買い換え年数</t>
    <rPh sb="0" eb="1">
      <t>カ</t>
    </rPh>
    <rPh sb="2" eb="3">
      <t>カ</t>
    </rPh>
    <rPh sb="4" eb="6">
      <t>ネンスウ</t>
    </rPh>
    <phoneticPr fontId="2"/>
  </si>
  <si>
    <t>年</t>
    <rPh sb="0" eb="1">
      <t>ネン</t>
    </rPh>
    <phoneticPr fontId="2"/>
  </si>
  <si>
    <t>A - Bの累計</t>
    <rPh sb="6" eb="8">
      <t>ルイケイ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</si>
</sst>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General\ &quot;年&quot;&quot;目&quot;"/>
  </numFmts>
  <fonts count="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3" fillId="3" borderId="1" xfId="0" applyFont="1" applyFill="1" applyBorder="1" applyAlignment="1">
      <alignment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 shrinkToFi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shrinkToFit="1"/>
    </xf>
    <xf numFmtId="0" fontId="3" fillId="3" borderId="7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 shrinkToFit="1"/>
    </xf>
    <xf numFmtId="176" fontId="3" fillId="3" borderId="1" xfId="0" applyNumberFormat="1" applyFont="1" applyFill="1" applyBorder="1" applyAlignment="1">
      <alignment vertical="center" shrinkToFi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38" fontId="3" fillId="4" borderId="1" xfId="1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38" fontId="3" fillId="3" borderId="2" xfId="1" applyFont="1" applyFill="1" applyBorder="1" applyAlignment="1">
      <alignment vertical="center"/>
    </xf>
    <xf numFmtId="38" fontId="3" fillId="3" borderId="4" xfId="1" applyFont="1" applyFill="1" applyBorder="1" applyAlignment="1">
      <alignment vertical="center"/>
    </xf>
    <xf numFmtId="38" fontId="3" fillId="3" borderId="0" xfId="1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38" fontId="3" fillId="3" borderId="1" xfId="1" applyFont="1" applyFill="1" applyBorder="1" applyAlignment="1">
      <alignment vertical="center"/>
    </xf>
    <xf numFmtId="38" fontId="3" fillId="3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6"/>
  <sheetViews>
    <sheetView tabSelected="1" workbookViewId="0">
      <selection activeCell="L8" sqref="L8"/>
    </sheetView>
  </sheetViews>
  <sheetFormatPr defaultRowHeight="18.75" x14ac:dyDescent="0.15"/>
  <cols>
    <col min="1" max="1" width="2.875" style="15" customWidth="1"/>
    <col min="2" max="2" width="13.875" style="10" customWidth="1"/>
    <col min="3" max="3" width="11.875" style="15" customWidth="1"/>
    <col min="4" max="4" width="5.875" style="3" customWidth="1"/>
    <col min="5" max="5" width="11.875" style="15" customWidth="1"/>
    <col min="6" max="6" width="5.875" style="3" customWidth="1"/>
    <col min="7" max="7" width="11.875" style="15" customWidth="1"/>
    <col min="8" max="8" width="5.875" style="3" customWidth="1"/>
    <col min="9" max="16384" width="9" style="15"/>
  </cols>
  <sheetData>
    <row r="2" spans="2:8" x14ac:dyDescent="0.15">
      <c r="B2" s="1" t="s">
        <v>2</v>
      </c>
      <c r="C2" s="14">
        <v>130</v>
      </c>
      <c r="D2" s="2" t="s">
        <v>3</v>
      </c>
    </row>
    <row r="3" spans="2:8" x14ac:dyDescent="0.15">
      <c r="B3" s="1" t="s">
        <v>4</v>
      </c>
      <c r="C3" s="14">
        <v>400</v>
      </c>
      <c r="D3" s="2" t="s">
        <v>5</v>
      </c>
      <c r="E3" s="16"/>
      <c r="F3" s="4"/>
      <c r="G3" s="17"/>
      <c r="H3" s="4"/>
    </row>
    <row r="4" spans="2:8" x14ac:dyDescent="0.15">
      <c r="B4" s="5"/>
      <c r="C4" s="18"/>
      <c r="D4" s="6"/>
      <c r="E4" s="19"/>
      <c r="F4" s="7"/>
      <c r="G4" s="20"/>
      <c r="H4" s="4"/>
    </row>
    <row r="5" spans="2:8" x14ac:dyDescent="0.15">
      <c r="B5" s="8"/>
      <c r="C5" s="25" t="s">
        <v>10</v>
      </c>
      <c r="D5" s="25"/>
      <c r="E5" s="25" t="s">
        <v>14</v>
      </c>
      <c r="F5" s="25"/>
      <c r="G5" s="26" t="s">
        <v>13</v>
      </c>
      <c r="H5" s="27"/>
    </row>
    <row r="6" spans="2:8" x14ac:dyDescent="0.15">
      <c r="B6" s="1" t="s">
        <v>0</v>
      </c>
      <c r="C6" s="14">
        <v>10</v>
      </c>
      <c r="D6" s="2" t="s">
        <v>1</v>
      </c>
      <c r="E6" s="14">
        <v>40</v>
      </c>
      <c r="F6" s="2" t="s">
        <v>1</v>
      </c>
      <c r="G6" s="21"/>
      <c r="H6" s="9"/>
    </row>
    <row r="7" spans="2:8" x14ac:dyDescent="0.15">
      <c r="B7" s="1" t="s">
        <v>7</v>
      </c>
      <c r="C7" s="22">
        <f>$C$3*$C$2/C6</f>
        <v>5200</v>
      </c>
      <c r="D7" s="2" t="s">
        <v>6</v>
      </c>
      <c r="E7" s="22">
        <f>$C$3*$C$2/E6</f>
        <v>1300</v>
      </c>
      <c r="F7" s="2" t="s">
        <v>6</v>
      </c>
      <c r="G7" s="23">
        <f>C7-E7</f>
        <v>3900</v>
      </c>
      <c r="H7" s="2" t="s">
        <v>6</v>
      </c>
    </row>
    <row r="8" spans="2:8" x14ac:dyDescent="0.15">
      <c r="B8" s="1" t="s">
        <v>9</v>
      </c>
      <c r="C8" s="22">
        <f>C7*12</f>
        <v>62400</v>
      </c>
      <c r="D8" s="2" t="s">
        <v>6</v>
      </c>
      <c r="E8" s="22">
        <f>E7*12</f>
        <v>15600</v>
      </c>
      <c r="F8" s="2" t="s">
        <v>6</v>
      </c>
      <c r="G8" s="23">
        <f>C8-E8</f>
        <v>46800</v>
      </c>
      <c r="H8" s="2" t="s">
        <v>6</v>
      </c>
    </row>
    <row r="9" spans="2:8" x14ac:dyDescent="0.15">
      <c r="B9" s="1" t="s">
        <v>12</v>
      </c>
      <c r="C9" s="22">
        <f>C8*3</f>
        <v>187200</v>
      </c>
      <c r="D9" s="2" t="s">
        <v>6</v>
      </c>
      <c r="E9" s="22">
        <f>E8*3</f>
        <v>46800</v>
      </c>
      <c r="F9" s="2" t="s">
        <v>6</v>
      </c>
      <c r="G9" s="23">
        <f>C9-E9</f>
        <v>140400</v>
      </c>
      <c r="H9" s="2" t="s">
        <v>6</v>
      </c>
    </row>
    <row r="10" spans="2:8" x14ac:dyDescent="0.15">
      <c r="B10" s="1" t="s">
        <v>8</v>
      </c>
      <c r="C10" s="22">
        <f>C8*5</f>
        <v>312000</v>
      </c>
      <c r="D10" s="2" t="s">
        <v>6</v>
      </c>
      <c r="E10" s="22">
        <f>E8*5</f>
        <v>78000</v>
      </c>
      <c r="F10" s="2" t="s">
        <v>6</v>
      </c>
      <c r="G10" s="23">
        <f>C10-E10</f>
        <v>234000</v>
      </c>
      <c r="H10" s="2" t="s">
        <v>6</v>
      </c>
    </row>
    <row r="11" spans="2:8" x14ac:dyDescent="0.15">
      <c r="B11" s="1" t="s">
        <v>11</v>
      </c>
      <c r="C11" s="22">
        <f>C8*7</f>
        <v>436800</v>
      </c>
      <c r="D11" s="2" t="s">
        <v>6</v>
      </c>
      <c r="E11" s="22">
        <f>E8*7</f>
        <v>109200</v>
      </c>
      <c r="F11" s="2" t="s">
        <v>6</v>
      </c>
      <c r="G11" s="23">
        <f>C11-E11</f>
        <v>327600</v>
      </c>
      <c r="H11" s="2" t="s">
        <v>6</v>
      </c>
    </row>
    <row r="13" spans="2:8" x14ac:dyDescent="0.15">
      <c r="B13" s="1" t="s">
        <v>16</v>
      </c>
      <c r="C13" s="24">
        <v>5</v>
      </c>
      <c r="D13" s="2" t="s">
        <v>17</v>
      </c>
      <c r="E13" s="24">
        <v>10</v>
      </c>
      <c r="F13" s="2" t="s">
        <v>17</v>
      </c>
      <c r="G13" s="23">
        <f>C13-E13</f>
        <v>-5</v>
      </c>
      <c r="H13" s="2" t="s">
        <v>17</v>
      </c>
    </row>
    <row r="14" spans="2:8" x14ac:dyDescent="0.15">
      <c r="B14" s="1" t="s">
        <v>15</v>
      </c>
      <c r="C14" s="14">
        <v>1000000</v>
      </c>
      <c r="D14" s="2" t="s">
        <v>6</v>
      </c>
      <c r="E14" s="14">
        <v>3000000</v>
      </c>
      <c r="F14" s="2" t="s">
        <v>6</v>
      </c>
      <c r="G14" s="23">
        <f>C14-E14</f>
        <v>-2000000</v>
      </c>
      <c r="H14" s="2" t="s">
        <v>6</v>
      </c>
    </row>
    <row r="16" spans="2:8" x14ac:dyDescent="0.15">
      <c r="B16" s="8"/>
      <c r="C16" s="25" t="s">
        <v>10</v>
      </c>
      <c r="D16" s="25"/>
      <c r="E16" s="25" t="s">
        <v>14</v>
      </c>
      <c r="F16" s="25"/>
      <c r="G16" s="25" t="s">
        <v>18</v>
      </c>
      <c r="H16" s="25"/>
    </row>
    <row r="17" spans="2:8" x14ac:dyDescent="0.15">
      <c r="B17" s="11">
        <v>1</v>
      </c>
      <c r="C17" s="22">
        <f>IF(MOD(B17-1,$C$13)=0,$C$14+$C$8,$C$8)</f>
        <v>1062400</v>
      </c>
      <c r="D17" s="12" t="s">
        <v>6</v>
      </c>
      <c r="E17" s="22">
        <f>IF(MOD(B17-1,$E$13)=0,$E$14+$E$8,$E$8)</f>
        <v>3015600</v>
      </c>
      <c r="F17" s="12" t="s">
        <v>6</v>
      </c>
      <c r="G17" s="23">
        <f>SUM($C$17:$C17)-SUM($E$17:E17)</f>
        <v>-1953200</v>
      </c>
      <c r="H17" s="2" t="s">
        <v>6</v>
      </c>
    </row>
    <row r="18" spans="2:8" x14ac:dyDescent="0.15">
      <c r="B18" s="11">
        <v>2</v>
      </c>
      <c r="C18" s="22">
        <f t="shared" ref="C18:C36" si="0">IF(MOD(B18-1,$C$13)=0,$C$14+$C$8,$C$8)</f>
        <v>62400</v>
      </c>
      <c r="D18" s="12" t="s">
        <v>6</v>
      </c>
      <c r="E18" s="22">
        <f t="shared" ref="E18:E36" si="1">IF(MOD(B18-1,$E$13)=0,$E$14+$E$8,$E$8)</f>
        <v>15600</v>
      </c>
      <c r="F18" s="12" t="s">
        <v>6</v>
      </c>
      <c r="G18" s="23">
        <f>SUM($C$17:$C18)-SUM($E$17:E18)</f>
        <v>-1906400</v>
      </c>
      <c r="H18" s="2" t="s">
        <v>6</v>
      </c>
    </row>
    <row r="19" spans="2:8" x14ac:dyDescent="0.15">
      <c r="B19" s="11">
        <v>3</v>
      </c>
      <c r="C19" s="22">
        <f t="shared" si="0"/>
        <v>62400</v>
      </c>
      <c r="D19" s="12" t="s">
        <v>6</v>
      </c>
      <c r="E19" s="22">
        <f t="shared" si="1"/>
        <v>15600</v>
      </c>
      <c r="F19" s="12" t="s">
        <v>6</v>
      </c>
      <c r="G19" s="23">
        <f>SUM($C$17:$C19)-SUM($E$17:E19)</f>
        <v>-1859600</v>
      </c>
      <c r="H19" s="2" t="s">
        <v>6</v>
      </c>
    </row>
    <row r="20" spans="2:8" x14ac:dyDescent="0.15">
      <c r="B20" s="11">
        <v>4</v>
      </c>
      <c r="C20" s="22">
        <f t="shared" si="0"/>
        <v>62400</v>
      </c>
      <c r="D20" s="12" t="s">
        <v>6</v>
      </c>
      <c r="E20" s="22">
        <f t="shared" si="1"/>
        <v>15600</v>
      </c>
      <c r="F20" s="12" t="s">
        <v>6</v>
      </c>
      <c r="G20" s="23">
        <f>SUM($C$17:$C20)-SUM($E$17:E20)</f>
        <v>-1812800</v>
      </c>
      <c r="H20" s="2" t="s">
        <v>6</v>
      </c>
    </row>
    <row r="21" spans="2:8" x14ac:dyDescent="0.15">
      <c r="B21" s="11">
        <v>5</v>
      </c>
      <c r="C21" s="22">
        <f t="shared" si="0"/>
        <v>62400</v>
      </c>
      <c r="D21" s="12" t="s">
        <v>6</v>
      </c>
      <c r="E21" s="22">
        <f t="shared" si="1"/>
        <v>15600</v>
      </c>
      <c r="F21" s="12" t="s">
        <v>6</v>
      </c>
      <c r="G21" s="23">
        <f>SUM($C$17:$C21)-SUM($E$17:E21)</f>
        <v>-1766000</v>
      </c>
      <c r="H21" s="2" t="s">
        <v>6</v>
      </c>
    </row>
    <row r="22" spans="2:8" x14ac:dyDescent="0.15">
      <c r="B22" s="11">
        <v>6</v>
      </c>
      <c r="C22" s="22">
        <f t="shared" si="0"/>
        <v>1062400</v>
      </c>
      <c r="D22" s="12" t="s">
        <v>6</v>
      </c>
      <c r="E22" s="22">
        <f t="shared" si="1"/>
        <v>15600</v>
      </c>
      <c r="F22" s="12" t="s">
        <v>6</v>
      </c>
      <c r="G22" s="23">
        <f>SUM($C$17:$C22)-SUM($E$17:E22)</f>
        <v>-719200</v>
      </c>
      <c r="H22" s="2" t="s">
        <v>6</v>
      </c>
    </row>
    <row r="23" spans="2:8" x14ac:dyDescent="0.15">
      <c r="B23" s="11">
        <v>7</v>
      </c>
      <c r="C23" s="22">
        <f t="shared" si="0"/>
        <v>62400</v>
      </c>
      <c r="D23" s="12" t="s">
        <v>6</v>
      </c>
      <c r="E23" s="22">
        <f t="shared" si="1"/>
        <v>15600</v>
      </c>
      <c r="F23" s="12" t="s">
        <v>6</v>
      </c>
      <c r="G23" s="23">
        <f>SUM($C$17:$C23)-SUM($E$17:E23)</f>
        <v>-672400</v>
      </c>
      <c r="H23" s="2" t="s">
        <v>6</v>
      </c>
    </row>
    <row r="24" spans="2:8" x14ac:dyDescent="0.15">
      <c r="B24" s="11">
        <v>8</v>
      </c>
      <c r="C24" s="22">
        <f t="shared" si="0"/>
        <v>62400</v>
      </c>
      <c r="D24" s="12" t="s">
        <v>6</v>
      </c>
      <c r="E24" s="22">
        <f t="shared" si="1"/>
        <v>15600</v>
      </c>
      <c r="F24" s="12" t="s">
        <v>6</v>
      </c>
      <c r="G24" s="23">
        <f>SUM($C$17:$C24)-SUM($E$17:E24)</f>
        <v>-625600</v>
      </c>
      <c r="H24" s="2" t="s">
        <v>6</v>
      </c>
    </row>
    <row r="25" spans="2:8" x14ac:dyDescent="0.15">
      <c r="B25" s="11">
        <v>9</v>
      </c>
      <c r="C25" s="22">
        <f t="shared" si="0"/>
        <v>62400</v>
      </c>
      <c r="D25" s="12" t="s">
        <v>6</v>
      </c>
      <c r="E25" s="22">
        <f t="shared" si="1"/>
        <v>15600</v>
      </c>
      <c r="F25" s="12" t="s">
        <v>6</v>
      </c>
      <c r="G25" s="23">
        <f>SUM($C$17:$C25)-SUM($E$17:E25)</f>
        <v>-578800</v>
      </c>
      <c r="H25" s="2" t="s">
        <v>6</v>
      </c>
    </row>
    <row r="26" spans="2:8" x14ac:dyDescent="0.15">
      <c r="B26" s="11">
        <v>10</v>
      </c>
      <c r="C26" s="22">
        <f t="shared" si="0"/>
        <v>62400</v>
      </c>
      <c r="D26" s="12" t="s">
        <v>6</v>
      </c>
      <c r="E26" s="22">
        <f t="shared" si="1"/>
        <v>15600</v>
      </c>
      <c r="F26" s="12" t="s">
        <v>6</v>
      </c>
      <c r="G26" s="23">
        <f>SUM($C$17:$C26)-SUM($E$17:E26)</f>
        <v>-532000</v>
      </c>
      <c r="H26" s="13" t="s">
        <v>6</v>
      </c>
    </row>
    <row r="27" spans="2:8" x14ac:dyDescent="0.15">
      <c r="B27" s="11">
        <v>11</v>
      </c>
      <c r="C27" s="22">
        <f t="shared" si="0"/>
        <v>1062400</v>
      </c>
      <c r="D27" s="12" t="s">
        <v>6</v>
      </c>
      <c r="E27" s="22">
        <f t="shared" si="1"/>
        <v>3015600</v>
      </c>
      <c r="F27" s="12" t="s">
        <v>6</v>
      </c>
      <c r="G27" s="23">
        <f>SUM($C$17:$C27)-SUM($E$17:E27)</f>
        <v>-2485200</v>
      </c>
      <c r="H27" s="2" t="s">
        <v>6</v>
      </c>
    </row>
    <row r="28" spans="2:8" x14ac:dyDescent="0.15">
      <c r="B28" s="11">
        <v>12</v>
      </c>
      <c r="C28" s="22">
        <f t="shared" si="0"/>
        <v>62400</v>
      </c>
      <c r="D28" s="12" t="s">
        <v>6</v>
      </c>
      <c r="E28" s="22">
        <f t="shared" si="1"/>
        <v>15600</v>
      </c>
      <c r="F28" s="12" t="s">
        <v>6</v>
      </c>
      <c r="G28" s="23">
        <f>SUM($C$17:$C28)-SUM($E$17:E28)</f>
        <v>-2438400</v>
      </c>
      <c r="H28" s="2" t="s">
        <v>6</v>
      </c>
    </row>
    <row r="29" spans="2:8" x14ac:dyDescent="0.15">
      <c r="B29" s="11">
        <v>13</v>
      </c>
      <c r="C29" s="22">
        <f t="shared" si="0"/>
        <v>62400</v>
      </c>
      <c r="D29" s="12" t="s">
        <v>6</v>
      </c>
      <c r="E29" s="22">
        <f t="shared" si="1"/>
        <v>15600</v>
      </c>
      <c r="F29" s="12" t="s">
        <v>6</v>
      </c>
      <c r="G29" s="23">
        <f>SUM($C$17:$C29)-SUM($E$17:E29)</f>
        <v>-2391600</v>
      </c>
      <c r="H29" s="2" t="s">
        <v>6</v>
      </c>
    </row>
    <row r="30" spans="2:8" x14ac:dyDescent="0.15">
      <c r="B30" s="11">
        <v>14</v>
      </c>
      <c r="C30" s="22">
        <f t="shared" si="0"/>
        <v>62400</v>
      </c>
      <c r="D30" s="12" t="s">
        <v>6</v>
      </c>
      <c r="E30" s="22">
        <f t="shared" si="1"/>
        <v>15600</v>
      </c>
      <c r="F30" s="12" t="s">
        <v>6</v>
      </c>
      <c r="G30" s="23">
        <f>SUM($C$17:$C30)-SUM($E$17:E30)</f>
        <v>-2344800</v>
      </c>
      <c r="H30" s="2" t="s">
        <v>6</v>
      </c>
    </row>
    <row r="31" spans="2:8" x14ac:dyDescent="0.15">
      <c r="B31" s="11">
        <v>15</v>
      </c>
      <c r="C31" s="22">
        <f t="shared" si="0"/>
        <v>62400</v>
      </c>
      <c r="D31" s="12" t="s">
        <v>6</v>
      </c>
      <c r="E31" s="22">
        <f t="shared" si="1"/>
        <v>15600</v>
      </c>
      <c r="F31" s="12" t="s">
        <v>6</v>
      </c>
      <c r="G31" s="23">
        <f>SUM($C$17:$C31)-SUM($E$17:E31)</f>
        <v>-2298000</v>
      </c>
      <c r="H31" s="2" t="s">
        <v>6</v>
      </c>
    </row>
    <row r="32" spans="2:8" x14ac:dyDescent="0.15">
      <c r="B32" s="11">
        <v>16</v>
      </c>
      <c r="C32" s="22">
        <f t="shared" si="0"/>
        <v>1062400</v>
      </c>
      <c r="D32" s="12" t="s">
        <v>6</v>
      </c>
      <c r="E32" s="22">
        <f t="shared" si="1"/>
        <v>15600</v>
      </c>
      <c r="F32" s="12" t="s">
        <v>6</v>
      </c>
      <c r="G32" s="23">
        <f>SUM($C$17:$C32)-SUM($E$17:E32)</f>
        <v>-1251200</v>
      </c>
      <c r="H32" s="2" t="s">
        <v>6</v>
      </c>
    </row>
    <row r="33" spans="2:8" x14ac:dyDescent="0.15">
      <c r="B33" s="11">
        <v>17</v>
      </c>
      <c r="C33" s="22">
        <f t="shared" si="0"/>
        <v>62400</v>
      </c>
      <c r="D33" s="12" t="s">
        <v>6</v>
      </c>
      <c r="E33" s="22">
        <f t="shared" si="1"/>
        <v>15600</v>
      </c>
      <c r="F33" s="12" t="s">
        <v>6</v>
      </c>
      <c r="G33" s="23">
        <f>SUM($C$17:$C33)-SUM($E$17:E33)</f>
        <v>-1204400</v>
      </c>
      <c r="H33" s="2" t="s">
        <v>6</v>
      </c>
    </row>
    <row r="34" spans="2:8" x14ac:dyDescent="0.15">
      <c r="B34" s="11">
        <v>18</v>
      </c>
      <c r="C34" s="22">
        <f t="shared" si="0"/>
        <v>62400</v>
      </c>
      <c r="D34" s="12" t="s">
        <v>6</v>
      </c>
      <c r="E34" s="22">
        <f t="shared" si="1"/>
        <v>15600</v>
      </c>
      <c r="F34" s="12" t="s">
        <v>6</v>
      </c>
      <c r="G34" s="23">
        <f>SUM($C$17:$C34)-SUM($E$17:E34)</f>
        <v>-1157600</v>
      </c>
      <c r="H34" s="2" t="s">
        <v>6</v>
      </c>
    </row>
    <row r="35" spans="2:8" x14ac:dyDescent="0.15">
      <c r="B35" s="11">
        <v>19</v>
      </c>
      <c r="C35" s="22">
        <f t="shared" si="0"/>
        <v>62400</v>
      </c>
      <c r="D35" s="12" t="s">
        <v>6</v>
      </c>
      <c r="E35" s="22">
        <f t="shared" si="1"/>
        <v>15600</v>
      </c>
      <c r="F35" s="12" t="s">
        <v>6</v>
      </c>
      <c r="G35" s="23">
        <f>SUM($C$17:$C35)-SUM($E$17:E35)</f>
        <v>-1110800</v>
      </c>
      <c r="H35" s="2" t="s">
        <v>6</v>
      </c>
    </row>
    <row r="36" spans="2:8" x14ac:dyDescent="0.15">
      <c r="B36" s="11">
        <v>20</v>
      </c>
      <c r="C36" s="22">
        <f t="shared" si="0"/>
        <v>62400</v>
      </c>
      <c r="D36" s="12" t="s">
        <v>6</v>
      </c>
      <c r="E36" s="22">
        <f t="shared" si="1"/>
        <v>15600</v>
      </c>
      <c r="F36" s="12" t="s">
        <v>6</v>
      </c>
      <c r="G36" s="23">
        <f>SUM($C$17:$C36)-SUM($E$17:E36)</f>
        <v>-1064000</v>
      </c>
      <c r="H36" s="2" t="s">
        <v>6</v>
      </c>
    </row>
    <row r="37" spans="2:8" x14ac:dyDescent="0.15">
      <c r="B37" s="11">
        <v>21</v>
      </c>
      <c r="C37" s="22">
        <f t="shared" ref="C37:C58" si="2">IF(MOD(B37-1,$C$13)=0,$C$14+$C$8,$C$8)</f>
        <v>1062400</v>
      </c>
      <c r="D37" s="12" t="s">
        <v>6</v>
      </c>
      <c r="E37" s="22">
        <f t="shared" ref="E37:E58" si="3">IF(MOD(B37-1,$E$13)=0,$E$14+$E$8,$E$8)</f>
        <v>3015600</v>
      </c>
      <c r="F37" s="12" t="s">
        <v>6</v>
      </c>
      <c r="G37" s="23">
        <f>SUM($C$17:$C37)-SUM($E$17:E37)</f>
        <v>-3017200</v>
      </c>
      <c r="H37" s="2" t="s">
        <v>6</v>
      </c>
    </row>
    <row r="38" spans="2:8" x14ac:dyDescent="0.15">
      <c r="B38" s="11">
        <v>22</v>
      </c>
      <c r="C38" s="22">
        <f t="shared" si="2"/>
        <v>62400</v>
      </c>
      <c r="D38" s="12" t="s">
        <v>6</v>
      </c>
      <c r="E38" s="22">
        <f t="shared" si="3"/>
        <v>15600</v>
      </c>
      <c r="F38" s="12" t="s">
        <v>6</v>
      </c>
      <c r="G38" s="23">
        <f>SUM($C$17:$C38)-SUM($E$17:E38)</f>
        <v>-2970400</v>
      </c>
      <c r="H38" s="2" t="s">
        <v>6</v>
      </c>
    </row>
    <row r="39" spans="2:8" x14ac:dyDescent="0.15">
      <c r="B39" s="11">
        <v>23</v>
      </c>
      <c r="C39" s="22">
        <f t="shared" si="2"/>
        <v>62400</v>
      </c>
      <c r="D39" s="12" t="s">
        <v>6</v>
      </c>
      <c r="E39" s="22">
        <f t="shared" si="3"/>
        <v>15600</v>
      </c>
      <c r="F39" s="12" t="s">
        <v>6</v>
      </c>
      <c r="G39" s="23">
        <f>SUM($C$17:$C39)-SUM($E$17:E39)</f>
        <v>-2923600</v>
      </c>
      <c r="H39" s="2" t="s">
        <v>6</v>
      </c>
    </row>
    <row r="40" spans="2:8" x14ac:dyDescent="0.15">
      <c r="B40" s="11">
        <v>24</v>
      </c>
      <c r="C40" s="22">
        <f t="shared" si="2"/>
        <v>62400</v>
      </c>
      <c r="D40" s="12" t="s">
        <v>6</v>
      </c>
      <c r="E40" s="22">
        <f t="shared" si="3"/>
        <v>15600</v>
      </c>
      <c r="F40" s="12" t="s">
        <v>6</v>
      </c>
      <c r="G40" s="23">
        <f>SUM($C$17:$C40)-SUM($E$17:E40)</f>
        <v>-2876800</v>
      </c>
      <c r="H40" s="2" t="s">
        <v>6</v>
      </c>
    </row>
    <row r="41" spans="2:8" x14ac:dyDescent="0.15">
      <c r="B41" s="11">
        <v>25</v>
      </c>
      <c r="C41" s="22">
        <f t="shared" si="2"/>
        <v>62400</v>
      </c>
      <c r="D41" s="12" t="s">
        <v>6</v>
      </c>
      <c r="E41" s="22">
        <f t="shared" si="3"/>
        <v>15600</v>
      </c>
      <c r="F41" s="12" t="s">
        <v>6</v>
      </c>
      <c r="G41" s="23">
        <f>SUM($C$17:$C41)-SUM($E$17:E41)</f>
        <v>-2830000</v>
      </c>
      <c r="H41" s="2" t="s">
        <v>6</v>
      </c>
    </row>
    <row r="42" spans="2:8" x14ac:dyDescent="0.15">
      <c r="B42" s="11">
        <v>26</v>
      </c>
      <c r="C42" s="22">
        <f t="shared" si="2"/>
        <v>1062400</v>
      </c>
      <c r="D42" s="12" t="s">
        <v>6</v>
      </c>
      <c r="E42" s="22">
        <f t="shared" si="3"/>
        <v>15600</v>
      </c>
      <c r="F42" s="12" t="s">
        <v>6</v>
      </c>
      <c r="G42" s="23">
        <f>SUM($C$17:$C42)-SUM($E$17:E42)</f>
        <v>-1783200</v>
      </c>
      <c r="H42" s="2" t="s">
        <v>6</v>
      </c>
    </row>
    <row r="43" spans="2:8" x14ac:dyDescent="0.15">
      <c r="B43" s="11">
        <v>27</v>
      </c>
      <c r="C43" s="22">
        <f t="shared" si="2"/>
        <v>62400</v>
      </c>
      <c r="D43" s="12" t="s">
        <v>6</v>
      </c>
      <c r="E43" s="22">
        <f t="shared" si="3"/>
        <v>15600</v>
      </c>
      <c r="F43" s="12" t="s">
        <v>6</v>
      </c>
      <c r="G43" s="23">
        <f>SUM($C$17:$C43)-SUM($E$17:E43)</f>
        <v>-1736400</v>
      </c>
      <c r="H43" s="2" t="s">
        <v>6</v>
      </c>
    </row>
    <row r="44" spans="2:8" x14ac:dyDescent="0.15">
      <c r="B44" s="11">
        <v>28</v>
      </c>
      <c r="C44" s="22">
        <f t="shared" si="2"/>
        <v>62400</v>
      </c>
      <c r="D44" s="12" t="s">
        <v>6</v>
      </c>
      <c r="E44" s="22">
        <f t="shared" si="3"/>
        <v>15600</v>
      </c>
      <c r="F44" s="12" t="s">
        <v>6</v>
      </c>
      <c r="G44" s="23">
        <f>SUM($C$17:$C44)-SUM($E$17:E44)</f>
        <v>-1689600</v>
      </c>
      <c r="H44" s="2" t="s">
        <v>6</v>
      </c>
    </row>
    <row r="45" spans="2:8" x14ac:dyDescent="0.15">
      <c r="B45" s="11">
        <v>29</v>
      </c>
      <c r="C45" s="22">
        <f t="shared" si="2"/>
        <v>62400</v>
      </c>
      <c r="D45" s="12" t="s">
        <v>6</v>
      </c>
      <c r="E45" s="22">
        <f t="shared" si="3"/>
        <v>15600</v>
      </c>
      <c r="F45" s="12" t="s">
        <v>6</v>
      </c>
      <c r="G45" s="23">
        <f>SUM($C$17:$C45)-SUM($E$17:E45)</f>
        <v>-1642800</v>
      </c>
      <c r="H45" s="2" t="s">
        <v>6</v>
      </c>
    </row>
    <row r="46" spans="2:8" x14ac:dyDescent="0.15">
      <c r="B46" s="11">
        <v>30</v>
      </c>
      <c r="C46" s="22">
        <f t="shared" si="2"/>
        <v>62400</v>
      </c>
      <c r="D46" s="12" t="s">
        <v>6</v>
      </c>
      <c r="E46" s="22">
        <f t="shared" si="3"/>
        <v>15600</v>
      </c>
      <c r="F46" s="12" t="s">
        <v>6</v>
      </c>
      <c r="G46" s="23">
        <f>SUM($C$17:$C46)-SUM($E$17:E46)</f>
        <v>-1596000</v>
      </c>
      <c r="H46" s="2" t="s">
        <v>6</v>
      </c>
    </row>
    <row r="47" spans="2:8" x14ac:dyDescent="0.15">
      <c r="B47" s="11">
        <v>31</v>
      </c>
      <c r="C47" s="22">
        <f t="shared" si="2"/>
        <v>1062400</v>
      </c>
      <c r="D47" s="12" t="s">
        <v>6</v>
      </c>
      <c r="E47" s="22">
        <f t="shared" si="3"/>
        <v>3015600</v>
      </c>
      <c r="F47" s="12" t="s">
        <v>6</v>
      </c>
      <c r="G47" s="23">
        <f>SUM($C$17:$C47)-SUM($E$17:E47)</f>
        <v>-3549200</v>
      </c>
      <c r="H47" s="2" t="s">
        <v>6</v>
      </c>
    </row>
    <row r="48" spans="2:8" x14ac:dyDescent="0.15">
      <c r="B48" s="11">
        <v>32</v>
      </c>
      <c r="C48" s="22">
        <f t="shared" si="2"/>
        <v>62400</v>
      </c>
      <c r="D48" s="12" t="s">
        <v>6</v>
      </c>
      <c r="E48" s="22">
        <f t="shared" si="3"/>
        <v>15600</v>
      </c>
      <c r="F48" s="12" t="s">
        <v>6</v>
      </c>
      <c r="G48" s="23">
        <f>SUM($C$17:$C48)-SUM($E$17:E48)</f>
        <v>-3502400</v>
      </c>
      <c r="H48" s="2" t="s">
        <v>6</v>
      </c>
    </row>
    <row r="49" spans="2:8" x14ac:dyDescent="0.15">
      <c r="B49" s="11">
        <v>33</v>
      </c>
      <c r="C49" s="22">
        <f t="shared" si="2"/>
        <v>62400</v>
      </c>
      <c r="D49" s="12" t="s">
        <v>6</v>
      </c>
      <c r="E49" s="22">
        <f t="shared" si="3"/>
        <v>15600</v>
      </c>
      <c r="F49" s="12" t="s">
        <v>6</v>
      </c>
      <c r="G49" s="23">
        <f>SUM($C$17:$C49)-SUM($E$17:E49)</f>
        <v>-3455600</v>
      </c>
      <c r="H49" s="2" t="s">
        <v>6</v>
      </c>
    </row>
    <row r="50" spans="2:8" x14ac:dyDescent="0.15">
      <c r="B50" s="11">
        <v>34</v>
      </c>
      <c r="C50" s="22">
        <f t="shared" si="2"/>
        <v>62400</v>
      </c>
      <c r="D50" s="12" t="s">
        <v>6</v>
      </c>
      <c r="E50" s="22">
        <f t="shared" si="3"/>
        <v>15600</v>
      </c>
      <c r="F50" s="12" t="s">
        <v>6</v>
      </c>
      <c r="G50" s="23">
        <f>SUM($C$17:$C50)-SUM($E$17:E50)</f>
        <v>-3408800</v>
      </c>
      <c r="H50" s="2" t="s">
        <v>6</v>
      </c>
    </row>
    <row r="51" spans="2:8" x14ac:dyDescent="0.15">
      <c r="B51" s="11">
        <v>35</v>
      </c>
      <c r="C51" s="22">
        <f t="shared" si="2"/>
        <v>62400</v>
      </c>
      <c r="D51" s="12" t="s">
        <v>6</v>
      </c>
      <c r="E51" s="22">
        <f t="shared" si="3"/>
        <v>15600</v>
      </c>
      <c r="F51" s="12" t="s">
        <v>6</v>
      </c>
      <c r="G51" s="23">
        <f>SUM($C$17:$C51)-SUM($E$17:E51)</f>
        <v>-3362000</v>
      </c>
      <c r="H51" s="2" t="s">
        <v>6</v>
      </c>
    </row>
    <row r="52" spans="2:8" x14ac:dyDescent="0.15">
      <c r="B52" s="11">
        <v>36</v>
      </c>
      <c r="C52" s="22">
        <f t="shared" si="2"/>
        <v>1062400</v>
      </c>
      <c r="D52" s="12" t="s">
        <v>6</v>
      </c>
      <c r="E52" s="22">
        <f t="shared" si="3"/>
        <v>15600</v>
      </c>
      <c r="F52" s="12" t="s">
        <v>6</v>
      </c>
      <c r="G52" s="23">
        <f>SUM($C$17:$C52)-SUM($E$17:E52)</f>
        <v>-2315200</v>
      </c>
      <c r="H52" s="2" t="s">
        <v>6</v>
      </c>
    </row>
    <row r="53" spans="2:8" x14ac:dyDescent="0.15">
      <c r="B53" s="11">
        <v>37</v>
      </c>
      <c r="C53" s="22">
        <f t="shared" si="2"/>
        <v>62400</v>
      </c>
      <c r="D53" s="12" t="s">
        <v>6</v>
      </c>
      <c r="E53" s="22">
        <f t="shared" si="3"/>
        <v>15600</v>
      </c>
      <c r="F53" s="12" t="s">
        <v>6</v>
      </c>
      <c r="G53" s="23">
        <f>SUM($C$17:$C53)-SUM($E$17:E53)</f>
        <v>-2268400</v>
      </c>
      <c r="H53" s="2" t="s">
        <v>6</v>
      </c>
    </row>
    <row r="54" spans="2:8" x14ac:dyDescent="0.15">
      <c r="B54" s="11">
        <v>38</v>
      </c>
      <c r="C54" s="22">
        <f t="shared" si="2"/>
        <v>62400</v>
      </c>
      <c r="D54" s="12" t="s">
        <v>6</v>
      </c>
      <c r="E54" s="22">
        <f t="shared" si="3"/>
        <v>15600</v>
      </c>
      <c r="F54" s="12" t="s">
        <v>6</v>
      </c>
      <c r="G54" s="23">
        <f>SUM($C$17:$C54)-SUM($E$17:E54)</f>
        <v>-2221600</v>
      </c>
      <c r="H54" s="2" t="s">
        <v>6</v>
      </c>
    </row>
    <row r="55" spans="2:8" x14ac:dyDescent="0.15">
      <c r="B55" s="11">
        <v>39</v>
      </c>
      <c r="C55" s="22">
        <f t="shared" si="2"/>
        <v>62400</v>
      </c>
      <c r="D55" s="12" t="s">
        <v>6</v>
      </c>
      <c r="E55" s="22">
        <f t="shared" si="3"/>
        <v>15600</v>
      </c>
      <c r="F55" s="12" t="s">
        <v>6</v>
      </c>
      <c r="G55" s="23">
        <f>SUM($C$17:$C55)-SUM($E$17:E55)</f>
        <v>-2174800</v>
      </c>
      <c r="H55" s="2" t="s">
        <v>6</v>
      </c>
    </row>
    <row r="56" spans="2:8" x14ac:dyDescent="0.15">
      <c r="B56" s="11">
        <v>40</v>
      </c>
      <c r="C56" s="22">
        <f t="shared" si="2"/>
        <v>62400</v>
      </c>
      <c r="D56" s="12" t="s">
        <v>6</v>
      </c>
      <c r="E56" s="22">
        <f t="shared" si="3"/>
        <v>15600</v>
      </c>
      <c r="F56" s="12" t="s">
        <v>6</v>
      </c>
      <c r="G56" s="23">
        <f>SUM($C$17:$C56)-SUM($E$17:E56)</f>
        <v>-2128000</v>
      </c>
      <c r="H56" s="2" t="s">
        <v>6</v>
      </c>
    </row>
    <row r="57" spans="2:8" x14ac:dyDescent="0.15">
      <c r="B57" s="11">
        <v>41</v>
      </c>
      <c r="C57" s="22">
        <f t="shared" si="2"/>
        <v>1062400</v>
      </c>
      <c r="D57" s="12" t="s">
        <v>6</v>
      </c>
      <c r="E57" s="22">
        <f t="shared" si="3"/>
        <v>3015600</v>
      </c>
      <c r="F57" s="12" t="s">
        <v>6</v>
      </c>
      <c r="G57" s="23">
        <f>SUM($C$17:$C57)-SUM($E$17:E57)</f>
        <v>-4081200</v>
      </c>
      <c r="H57" s="2" t="s">
        <v>6</v>
      </c>
    </row>
    <row r="58" spans="2:8" x14ac:dyDescent="0.15">
      <c r="B58" s="11">
        <v>42</v>
      </c>
      <c r="C58" s="22">
        <f t="shared" si="2"/>
        <v>62400</v>
      </c>
      <c r="D58" s="12" t="s">
        <v>6</v>
      </c>
      <c r="E58" s="22">
        <f t="shared" si="3"/>
        <v>15600</v>
      </c>
      <c r="F58" s="12" t="s">
        <v>6</v>
      </c>
      <c r="G58" s="23">
        <f>SUM($C$17:$C58)-SUM($E$17:E58)</f>
        <v>-4034400</v>
      </c>
      <c r="H58" s="2" t="s">
        <v>6</v>
      </c>
    </row>
    <row r="59" spans="2:8" x14ac:dyDescent="0.15">
      <c r="B59" s="11">
        <v>43</v>
      </c>
      <c r="C59" s="22">
        <f t="shared" ref="C59:C66" si="4">IF(MOD(B59-1,$C$13)=0,$C$14+$C$8,$C$8)</f>
        <v>62400</v>
      </c>
      <c r="D59" s="12" t="s">
        <v>6</v>
      </c>
      <c r="E59" s="22">
        <f t="shared" ref="E59:E66" si="5">IF(MOD(B59-1,$E$13)=0,$E$14+$E$8,$E$8)</f>
        <v>15600</v>
      </c>
      <c r="F59" s="12" t="s">
        <v>6</v>
      </c>
      <c r="G59" s="23">
        <f>SUM($C$17:$C59)-SUM($E$17:E59)</f>
        <v>-3987600</v>
      </c>
      <c r="H59" s="2" t="s">
        <v>6</v>
      </c>
    </row>
    <row r="60" spans="2:8" x14ac:dyDescent="0.15">
      <c r="B60" s="11">
        <v>44</v>
      </c>
      <c r="C60" s="22">
        <f t="shared" si="4"/>
        <v>62400</v>
      </c>
      <c r="D60" s="12" t="s">
        <v>6</v>
      </c>
      <c r="E60" s="22">
        <f t="shared" si="5"/>
        <v>15600</v>
      </c>
      <c r="F60" s="12" t="s">
        <v>6</v>
      </c>
      <c r="G60" s="23">
        <f>SUM($C$17:$C60)-SUM($E$17:E60)</f>
        <v>-3940800</v>
      </c>
      <c r="H60" s="2" t="s">
        <v>6</v>
      </c>
    </row>
    <row r="61" spans="2:8" x14ac:dyDescent="0.15">
      <c r="B61" s="11">
        <v>45</v>
      </c>
      <c r="C61" s="22">
        <f t="shared" si="4"/>
        <v>62400</v>
      </c>
      <c r="D61" s="12" t="s">
        <v>6</v>
      </c>
      <c r="E61" s="22">
        <f t="shared" si="5"/>
        <v>15600</v>
      </c>
      <c r="F61" s="12" t="s">
        <v>6</v>
      </c>
      <c r="G61" s="23">
        <f>SUM($C$17:$C61)-SUM($E$17:E61)</f>
        <v>-3894000</v>
      </c>
      <c r="H61" s="2" t="s">
        <v>6</v>
      </c>
    </row>
    <row r="62" spans="2:8" x14ac:dyDescent="0.15">
      <c r="B62" s="11">
        <v>46</v>
      </c>
      <c r="C62" s="22">
        <f t="shared" si="4"/>
        <v>1062400</v>
      </c>
      <c r="D62" s="12" t="s">
        <v>6</v>
      </c>
      <c r="E62" s="22">
        <f t="shared" si="5"/>
        <v>15600</v>
      </c>
      <c r="F62" s="12" t="s">
        <v>6</v>
      </c>
      <c r="G62" s="23">
        <f>SUM($C$17:$C62)-SUM($E$17:E62)</f>
        <v>-2847200</v>
      </c>
      <c r="H62" s="2" t="s">
        <v>6</v>
      </c>
    </row>
    <row r="63" spans="2:8" x14ac:dyDescent="0.15">
      <c r="B63" s="11">
        <v>47</v>
      </c>
      <c r="C63" s="22">
        <f t="shared" si="4"/>
        <v>62400</v>
      </c>
      <c r="D63" s="12" t="s">
        <v>6</v>
      </c>
      <c r="E63" s="22">
        <f t="shared" si="5"/>
        <v>15600</v>
      </c>
      <c r="F63" s="12" t="s">
        <v>6</v>
      </c>
      <c r="G63" s="23">
        <f>SUM($C$17:$C63)-SUM($E$17:E63)</f>
        <v>-2800400</v>
      </c>
      <c r="H63" s="2" t="s">
        <v>6</v>
      </c>
    </row>
    <row r="64" spans="2:8" x14ac:dyDescent="0.15">
      <c r="B64" s="11">
        <v>48</v>
      </c>
      <c r="C64" s="22">
        <f t="shared" si="4"/>
        <v>62400</v>
      </c>
      <c r="D64" s="12" t="s">
        <v>6</v>
      </c>
      <c r="E64" s="22">
        <f t="shared" si="5"/>
        <v>15600</v>
      </c>
      <c r="F64" s="12" t="s">
        <v>6</v>
      </c>
      <c r="G64" s="23">
        <f>SUM($C$17:$C64)-SUM($E$17:E64)</f>
        <v>-2753600</v>
      </c>
      <c r="H64" s="2" t="s">
        <v>6</v>
      </c>
    </row>
    <row r="65" spans="2:8" x14ac:dyDescent="0.15">
      <c r="B65" s="11">
        <v>49</v>
      </c>
      <c r="C65" s="22">
        <f t="shared" si="4"/>
        <v>62400</v>
      </c>
      <c r="D65" s="12" t="s">
        <v>6</v>
      </c>
      <c r="E65" s="22">
        <f t="shared" si="5"/>
        <v>15600</v>
      </c>
      <c r="F65" s="12" t="s">
        <v>6</v>
      </c>
      <c r="G65" s="23">
        <f>SUM($C$17:$C65)-SUM($E$17:E65)</f>
        <v>-2706800</v>
      </c>
      <c r="H65" s="2" t="s">
        <v>6</v>
      </c>
    </row>
    <row r="66" spans="2:8" x14ac:dyDescent="0.15">
      <c r="B66" s="11">
        <v>50</v>
      </c>
      <c r="C66" s="22">
        <f t="shared" si="4"/>
        <v>62400</v>
      </c>
      <c r="D66" s="12" t="s">
        <v>6</v>
      </c>
      <c r="E66" s="22">
        <f t="shared" si="5"/>
        <v>15600</v>
      </c>
      <c r="F66" s="12" t="s">
        <v>6</v>
      </c>
      <c r="G66" s="23">
        <f>SUM($C$17:$C66)-SUM($E$17:E66)</f>
        <v>-2660000</v>
      </c>
      <c r="H66" s="2" t="s">
        <v>6</v>
      </c>
    </row>
  </sheetData>
  <mergeCells count="6">
    <mergeCell ref="C16:D16"/>
    <mergeCell ref="E16:F16"/>
    <mergeCell ref="C5:D5"/>
    <mergeCell ref="E5:F5"/>
    <mergeCell ref="G5:H5"/>
    <mergeCell ref="G16:H16"/>
  </mergeCells>
  <phoneticPr fontId="2"/>
  <pageMargins left="0.7" right="0.7" top="0.75" bottom="0.75" header="0.3" footer="0.3"/>
  <pageSetup paperSize="9" orientation="portrait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AK</cp:lastModifiedBy>
  <dcterms:created xsi:type="dcterms:W3CDTF">2015-09-14T05:23:50Z</dcterms:created>
  <dcterms:modified xsi:type="dcterms:W3CDTF">2015-10-09T00:29:29Z</dcterms:modified>
</cp:coreProperties>
</file>